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780" activeTab="0"/>
  </bookViews>
  <sheets>
    <sheet name="Sheet1" sheetId="1" r:id="rId1"/>
  </sheets>
  <definedNames>
    <definedName name="_xlnm.Print_Area" localSheetId="0">'Sheet1'!$A$1:$I$8</definedName>
  </definedNames>
  <calcPr fullCalcOnLoad="1"/>
</workbook>
</file>

<file path=xl/sharedStrings.xml><?xml version="1.0" encoding="utf-8"?>
<sst xmlns="http://schemas.openxmlformats.org/spreadsheetml/2006/main" count="46" uniqueCount="32">
  <si>
    <t>(Out - In)/2</t>
  </si>
  <si>
    <t>Tan T</t>
  </si>
  <si>
    <t>ATAN</t>
  </si>
  <si>
    <t>Degree</t>
  </si>
  <si>
    <t>Inlet (od)</t>
  </si>
  <si>
    <t>Outlet (od)</t>
  </si>
  <si>
    <t>Cone Length</t>
  </si>
  <si>
    <t>INPUT</t>
  </si>
  <si>
    <t>Now you know the dimensions of your new modified cone!</t>
  </si>
  <si>
    <t>Taper (degrees)</t>
  </si>
  <si>
    <t>STEP 1:  Use this to calculate the taper of your cone based on the dimensions you need:</t>
  </si>
  <si>
    <t>&gt;&gt;Taper helps you find a stock cone that you can modify to your dimensions.</t>
  </si>
  <si>
    <t>&gt;&gt;Make sure your cone fits within the dimensions of the stock cone.</t>
  </si>
  <si>
    <t>&gt; Look for a stock cone that has a taper close to what you calculated for your cone.</t>
  </si>
  <si>
    <t>STEP 3:  Tells you the new length of a modified cone created out of a stock cone.</t>
  </si>
  <si>
    <t xml:space="preserve">STEP 2.  Now go to our list of stock cones.  </t>
  </si>
  <si>
    <t>&gt;Now go to Step 3 to see how long the modified cone will be.</t>
  </si>
  <si>
    <t>&gt;If you can't find a cone that is an exact match, find the cone that comes the closest.</t>
  </si>
  <si>
    <t>Degree =c23/2</t>
  </si>
  <si>
    <t>INPUT:  Inlet (small end)</t>
  </si>
  <si>
    <t>INPUT:  Length</t>
  </si>
  <si>
    <t>SOLUTION</t>
  </si>
  <si>
    <t>Side Length</t>
  </si>
  <si>
    <t>INPUT:  Outlet (large end)</t>
  </si>
  <si>
    <t>INPUT:  Stock Cone Taper</t>
  </si>
  <si>
    <r>
      <t xml:space="preserve">You'll find the calculated </t>
    </r>
    <r>
      <rPr>
        <b/>
        <u val="single"/>
        <sz val="10"/>
        <rFont val="Arial"/>
        <family val="2"/>
      </rPr>
      <t>TAPER</t>
    </r>
    <r>
      <rPr>
        <b/>
        <sz val="10"/>
        <rFont val="Arial"/>
        <family val="2"/>
      </rPr>
      <t xml:space="preserve"> in the yellow box below.</t>
    </r>
  </si>
  <si>
    <r>
      <t xml:space="preserve">You'll find the calculated </t>
    </r>
    <r>
      <rPr>
        <b/>
        <u val="single"/>
        <sz val="10"/>
        <rFont val="Arial"/>
        <family val="2"/>
      </rPr>
      <t>LENGTH</t>
    </r>
    <r>
      <rPr>
        <b/>
        <sz val="10"/>
        <rFont val="Arial"/>
        <family val="2"/>
      </rPr>
      <t xml:space="preserve"> in the yellow box below.</t>
    </r>
  </si>
  <si>
    <t>&gt;&gt;Note:  Length may be off approximately .125" due to rounding differences</t>
  </si>
  <si>
    <t>&gt;Input the dimensions your cone will be AFTER modifying.</t>
  </si>
  <si>
    <t>&gt;&gt;Works for reverse cones too!  Just input in the same order (Small, Large, Length).</t>
  </si>
  <si>
    <t>Cone Taper</t>
  </si>
  <si>
    <t>Modified Cone Length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</si>
</sst>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00000"/>
    <numFmt numFmtId="169" formatCode="0.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8"/>
      <name val="Verdana"/>
      <family val="2"/>
    </font>
    <font>
      <u val="single"/>
      <sz val="10"/>
      <name val="Verdana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2" borderId="0" xfId="0" applyFont="1" applyFill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left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shrinkToFit="1"/>
      <protection/>
    </xf>
    <xf numFmtId="169" fontId="0" fillId="2" borderId="1" xfId="0" applyNumberFormat="1" applyFont="1" applyFill="1" applyBorder="1" applyAlignment="1" applyProtection="1">
      <alignment horizontal="center" vertical="center" shrinkToFit="1"/>
      <protection/>
    </xf>
    <xf numFmtId="169" fontId="9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indent="1"/>
      <protection/>
    </xf>
    <xf numFmtId="0" fontId="0" fillId="2" borderId="0" xfId="0" applyFont="1" applyFill="1" applyAlignment="1" applyProtection="1">
      <alignment horizontal="left" vertical="center" indent="1"/>
      <protection/>
    </xf>
    <xf numFmtId="169" fontId="6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left" indent="3"/>
      <protection/>
    </xf>
    <xf numFmtId="0" fontId="0" fillId="2" borderId="0" xfId="0" applyFont="1" applyFill="1" applyAlignment="1" applyProtection="1">
      <alignment horizontal="left" vertical="center" indent="3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/>
      <protection/>
    </xf>
    <xf numFmtId="169" fontId="12" fillId="4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169" fontId="0" fillId="2" borderId="0" xfId="0" applyNumberFormat="1" applyFont="1" applyFill="1" applyBorder="1" applyAlignment="1" applyProtection="1">
      <alignment horizontal="center" vertical="center" shrinkToFit="1"/>
      <protection/>
    </xf>
    <xf numFmtId="169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12" fillId="4" borderId="1" xfId="0" applyFont="1" applyFill="1" applyBorder="1" applyAlignment="1" applyProtection="1">
      <alignment horizontal="center" vertical="center" wrapText="1"/>
      <protection/>
    </xf>
    <xf numFmtId="169" fontId="12" fillId="4" borderId="1" xfId="0" applyNumberFormat="1" applyFont="1" applyFill="1" applyBorder="1" applyAlignment="1" applyProtection="1">
      <alignment horizontal="center" vertical="center" wrapText="1"/>
      <protection/>
    </xf>
    <xf numFmtId="0" fontId="13" fillId="2" borderId="0" xfId="0" applyFont="1" applyFill="1" applyAlignment="1" applyProtection="1">
      <alignment horizontal="left" vertical="center" indent="2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169" fontId="11" fillId="2" borderId="1" xfId="0" applyNumberFormat="1" applyFont="1" applyFill="1" applyBorder="1" applyAlignment="1" applyProtection="1">
      <alignment horizontal="center" vertical="center" shrinkToFit="1"/>
      <protection/>
    </xf>
    <xf numFmtId="0" fontId="11" fillId="2" borderId="2" xfId="0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125" zoomScaleNormal="125" workbookViewId="0" topLeftCell="A1">
      <selection activeCell="C3" sqref="C3"/>
    </sheetView>
  </sheetViews>
  <sheetFormatPr defaultColWidth="9.140625" defaultRowHeight="12.75" outlineLevelRow="1" outlineLevelCol="1"/>
  <cols>
    <col min="1" max="1" width="10.8515625" style="3" customWidth="1"/>
    <col min="2" max="3" width="13.57421875" style="3" customWidth="1"/>
    <col min="4" max="5" width="13.57421875" style="3" hidden="1" customWidth="1" outlineLevel="1"/>
    <col min="6" max="6" width="13.00390625" style="3" hidden="1" customWidth="1" outlineLevel="1"/>
    <col min="7" max="7" width="13.57421875" style="3" hidden="1" customWidth="1" outlineLevel="1"/>
    <col min="8" max="8" width="13.57421875" style="3" customWidth="1" collapsed="1"/>
    <col min="9" max="9" width="13.57421875" style="3" customWidth="1"/>
    <col min="10" max="10" width="11.140625" style="3" hidden="1" customWidth="1" outlineLevel="1"/>
    <col min="11" max="11" width="9.140625" style="3" customWidth="1" collapsed="1"/>
    <col min="12" max="16384" width="9.140625" style="3" customWidth="1"/>
  </cols>
  <sheetData>
    <row r="1" spans="1:10" s="1" customFormat="1" ht="14.25" customHeight="1">
      <c r="A1" s="7" t="s">
        <v>10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14.25" customHeight="1">
      <c r="A2" s="21" t="s">
        <v>11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4.25" customHeight="1">
      <c r="A3" s="25" t="s">
        <v>19</v>
      </c>
      <c r="B3" s="6"/>
      <c r="C3" s="20">
        <v>2</v>
      </c>
      <c r="F3" s="6"/>
      <c r="G3" s="6"/>
      <c r="H3" s="37" t="s">
        <v>25</v>
      </c>
      <c r="I3" s="38"/>
      <c r="J3" s="6"/>
    </row>
    <row r="4" spans="1:10" s="1" customFormat="1" ht="14.25" customHeight="1">
      <c r="A4" s="25" t="s">
        <v>23</v>
      </c>
      <c r="B4" s="6"/>
      <c r="C4" s="20">
        <v>4</v>
      </c>
      <c r="F4" s="6"/>
      <c r="G4" s="6"/>
      <c r="H4" s="39"/>
      <c r="I4" s="38"/>
      <c r="J4" s="6"/>
    </row>
    <row r="5" spans="1:10" s="1" customFormat="1" ht="14.25" customHeight="1">
      <c r="A5" s="25" t="s">
        <v>20</v>
      </c>
      <c r="B5" s="6"/>
      <c r="C5" s="20">
        <v>23.5</v>
      </c>
      <c r="F5" s="6"/>
      <c r="G5" s="6"/>
      <c r="H5" s="39"/>
      <c r="I5" s="38"/>
      <c r="J5" s="6"/>
    </row>
    <row r="6" spans="1:10" s="1" customFormat="1" ht="20.25" customHeight="1">
      <c r="A6" s="21" t="s">
        <v>29</v>
      </c>
      <c r="B6" s="6"/>
      <c r="C6" s="6"/>
      <c r="D6" s="6"/>
      <c r="E6" s="6"/>
      <c r="F6" s="6"/>
      <c r="G6" s="6"/>
      <c r="H6" s="6"/>
      <c r="I6" s="6"/>
      <c r="J6" s="6"/>
    </row>
    <row r="7" spans="1:10" s="1" customFormat="1" ht="26.25" customHeight="1">
      <c r="A7" s="24" t="s">
        <v>30</v>
      </c>
      <c r="B7" s="6"/>
      <c r="C7" s="6"/>
      <c r="D7" s="6"/>
      <c r="E7" s="6"/>
      <c r="F7" s="6"/>
      <c r="G7" s="6"/>
      <c r="H7" s="6"/>
      <c r="I7" s="6"/>
      <c r="J7" s="6"/>
    </row>
    <row r="8" spans="1:10" s="2" customFormat="1" ht="39.75" customHeight="1">
      <c r="A8" s="8" t="s">
        <v>4</v>
      </c>
      <c r="B8" s="8" t="s">
        <v>5</v>
      </c>
      <c r="C8" s="8" t="s">
        <v>6</v>
      </c>
      <c r="D8" s="9" t="s">
        <v>0</v>
      </c>
      <c r="E8" s="9" t="s">
        <v>1</v>
      </c>
      <c r="F8" s="9" t="s">
        <v>2</v>
      </c>
      <c r="G8" s="35" t="s">
        <v>3</v>
      </c>
      <c r="H8" s="31" t="s">
        <v>9</v>
      </c>
      <c r="J8" s="10" t="s">
        <v>22</v>
      </c>
    </row>
    <row r="9" spans="1:10" ht="22.5" customHeight="1">
      <c r="A9" s="14">
        <f>C3</f>
        <v>2</v>
      </c>
      <c r="B9" s="14">
        <f>C4</f>
        <v>4</v>
      </c>
      <c r="C9" s="14">
        <f>C5</f>
        <v>23.5</v>
      </c>
      <c r="D9" s="12">
        <f>(B9-A9)/2</f>
        <v>1</v>
      </c>
      <c r="E9" s="13">
        <f>D9/C9</f>
        <v>0.0425531914893617</v>
      </c>
      <c r="F9" s="34">
        <f>ATAN(E9)</f>
        <v>0.0425275346197842</v>
      </c>
      <c r="G9" s="36">
        <f>DEGREES(F9)</f>
        <v>2.436648246810131</v>
      </c>
      <c r="H9" s="26">
        <f>G9*2</f>
        <v>4.873296493620262</v>
      </c>
      <c r="J9" s="14">
        <f>SQRT((((B9-A9)/2)^2)+((C9^2)))</f>
        <v>23.521266972678152</v>
      </c>
    </row>
    <row r="10" spans="1:10" ht="12.75">
      <c r="A10" s="15" t="s">
        <v>7</v>
      </c>
      <c r="B10" s="15" t="s">
        <v>7</v>
      </c>
      <c r="C10" s="15" t="s">
        <v>7</v>
      </c>
      <c r="D10" s="15"/>
      <c r="E10" s="29"/>
      <c r="F10" s="27"/>
      <c r="G10" s="29"/>
      <c r="H10" s="15" t="s">
        <v>21</v>
      </c>
      <c r="I10" s="15"/>
      <c r="J10" s="15"/>
    </row>
    <row r="11" spans="1:10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s="1" customFormat="1" ht="14.25" customHeight="1">
      <c r="A12" s="17" t="s">
        <v>15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s="1" customFormat="1" ht="14.25" customHeight="1">
      <c r="A13" s="19" t="s">
        <v>13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s="1" customFormat="1" ht="14.25" customHeight="1">
      <c r="A14" s="22" t="s">
        <v>12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s="4" customFormat="1" ht="14.25" customHeight="1">
      <c r="A15" s="19" t="s">
        <v>17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1" ht="14.25" customHeight="1">
      <c r="A16" s="19" t="s">
        <v>16</v>
      </c>
      <c r="B16" s="15"/>
      <c r="C16" s="15"/>
      <c r="D16" s="15"/>
      <c r="E16" s="15"/>
      <c r="F16" s="15"/>
      <c r="G16" s="15"/>
      <c r="H16" s="15"/>
      <c r="I16" s="15"/>
      <c r="J16" s="27"/>
      <c r="K16" s="28"/>
    </row>
    <row r="17" spans="2:11" ht="12.75">
      <c r="B17" s="15"/>
      <c r="C17" s="15"/>
      <c r="D17" s="15"/>
      <c r="E17" s="15"/>
      <c r="F17" s="15"/>
      <c r="G17" s="15"/>
      <c r="H17" s="15"/>
      <c r="I17" s="15"/>
      <c r="J17" s="27"/>
      <c r="K17" s="27"/>
    </row>
    <row r="18" spans="1:11" ht="12.75">
      <c r="A18" s="17" t="s">
        <v>14</v>
      </c>
      <c r="B18" s="15"/>
      <c r="C18" s="15"/>
      <c r="D18" s="15"/>
      <c r="E18" s="15"/>
      <c r="F18" s="15"/>
      <c r="G18" s="15"/>
      <c r="H18" s="15"/>
      <c r="I18" s="15"/>
      <c r="J18" s="29"/>
      <c r="K18" s="29"/>
    </row>
    <row r="19" spans="1:11" ht="12.75">
      <c r="A19" s="18" t="s">
        <v>28</v>
      </c>
      <c r="B19" s="15"/>
      <c r="C19" s="15"/>
      <c r="D19" s="15"/>
      <c r="E19" s="15"/>
      <c r="F19" s="15"/>
      <c r="G19" s="15"/>
      <c r="H19" s="15"/>
      <c r="I19" s="15"/>
      <c r="J19" s="29"/>
      <c r="K19" s="29"/>
    </row>
    <row r="20" spans="1:11" ht="14.25" customHeight="1">
      <c r="A20" s="25" t="s">
        <v>19</v>
      </c>
      <c r="B20" s="6"/>
      <c r="C20" s="20">
        <v>2</v>
      </c>
      <c r="D20" s="1"/>
      <c r="E20" s="1"/>
      <c r="F20" s="6"/>
      <c r="G20" s="6"/>
      <c r="H20" s="37" t="s">
        <v>26</v>
      </c>
      <c r="I20" s="38"/>
      <c r="J20" s="29"/>
      <c r="K20" s="29"/>
    </row>
    <row r="21" spans="1:11" ht="14.25" customHeight="1">
      <c r="A21" s="25" t="s">
        <v>23</v>
      </c>
      <c r="B21" s="6"/>
      <c r="C21" s="20">
        <v>4</v>
      </c>
      <c r="D21" s="1"/>
      <c r="E21" s="1"/>
      <c r="F21" s="6"/>
      <c r="G21" s="6"/>
      <c r="H21" s="39"/>
      <c r="I21" s="38"/>
      <c r="J21" s="29"/>
      <c r="K21" s="29"/>
    </row>
    <row r="22" spans="1:11" ht="14.25" customHeight="1">
      <c r="A22" s="25" t="s">
        <v>24</v>
      </c>
      <c r="B22" s="6"/>
      <c r="C22" s="20">
        <v>4.873</v>
      </c>
      <c r="D22" s="1"/>
      <c r="E22" s="1"/>
      <c r="F22" s="6"/>
      <c r="G22" s="6"/>
      <c r="H22" s="39"/>
      <c r="I22" s="38"/>
      <c r="J22" s="29"/>
      <c r="K22" s="29"/>
    </row>
    <row r="23" spans="1:11" ht="8.25" customHeight="1">
      <c r="A23" s="17"/>
      <c r="B23" s="15"/>
      <c r="C23" s="15"/>
      <c r="D23" s="15"/>
      <c r="E23" s="15"/>
      <c r="F23" s="15"/>
      <c r="G23" s="15"/>
      <c r="H23" s="15"/>
      <c r="I23" s="15"/>
      <c r="J23" s="29"/>
      <c r="K23" s="29"/>
    </row>
    <row r="24" spans="1:10" s="2" customFormat="1" ht="17.25" customHeight="1">
      <c r="A24" s="24" t="s">
        <v>31</v>
      </c>
      <c r="J24" s="11"/>
    </row>
    <row r="25" spans="1:10" ht="39.75" customHeight="1">
      <c r="A25" s="8" t="s">
        <v>4</v>
      </c>
      <c r="B25" s="8" t="s">
        <v>5</v>
      </c>
      <c r="C25" s="8" t="s">
        <v>9</v>
      </c>
      <c r="D25" s="9" t="s">
        <v>0</v>
      </c>
      <c r="E25" s="9" t="s">
        <v>18</v>
      </c>
      <c r="G25" s="28"/>
      <c r="H25" s="31" t="s">
        <v>6</v>
      </c>
      <c r="J25" s="10" t="s">
        <v>22</v>
      </c>
    </row>
    <row r="26" spans="1:10" ht="24.75" customHeight="1" hidden="1" outlineLevel="1">
      <c r="A26" s="8"/>
      <c r="B26" s="8"/>
      <c r="C26" s="8"/>
      <c r="D26" s="9"/>
      <c r="E26" s="30">
        <f>180-90-E27</f>
        <v>87.5635</v>
      </c>
      <c r="G26" s="28"/>
      <c r="H26" s="26"/>
      <c r="J26" s="13">
        <f>D27/F27</f>
        <v>23.522642268683327</v>
      </c>
    </row>
    <row r="27" spans="1:8" ht="22.5" customHeight="1" collapsed="1">
      <c r="A27" s="14">
        <f>C20</f>
        <v>2</v>
      </c>
      <c r="B27" s="14">
        <f>C21</f>
        <v>4</v>
      </c>
      <c r="C27" s="14">
        <f>C22</f>
        <v>4.873</v>
      </c>
      <c r="D27" s="12">
        <f>(B27-A27)/2</f>
        <v>1</v>
      </c>
      <c r="E27" s="13">
        <f>C27/2</f>
        <v>2.4365</v>
      </c>
      <c r="F27" s="3">
        <f>SIN(E27*3.1416/180)</f>
        <v>0.04251223092107053</v>
      </c>
      <c r="G27" s="3">
        <f>SIN(E26*3.1416/180)</f>
        <v>0.9990961026040538</v>
      </c>
      <c r="H27" s="32">
        <f>J26*G27</f>
        <v>23.501380213590892</v>
      </c>
    </row>
    <row r="28" spans="1:8" ht="12.75">
      <c r="A28" s="15" t="s">
        <v>7</v>
      </c>
      <c r="B28" s="15" t="s">
        <v>7</v>
      </c>
      <c r="C28" s="15" t="s">
        <v>7</v>
      </c>
      <c r="D28" s="15"/>
      <c r="E28" s="15"/>
      <c r="F28" s="13"/>
      <c r="G28" s="15"/>
      <c r="H28" s="15" t="s">
        <v>21</v>
      </c>
    </row>
    <row r="29" spans="9:12" ht="5.25" customHeight="1">
      <c r="I29" s="5"/>
      <c r="J29" s="5"/>
      <c r="K29" s="5"/>
      <c r="L29" s="5"/>
    </row>
    <row r="30" ht="12.75">
      <c r="A30" s="23" t="s">
        <v>8</v>
      </c>
    </row>
    <row r="31" ht="12.75">
      <c r="A31" s="33" t="s">
        <v>27</v>
      </c>
    </row>
  </sheetData>
  <sheetProtection password="BE69" sheet="1" objects="1" scenarios="1" selectLockedCells="1"/>
  <mergeCells count="2">
    <mergeCell ref="H3:I5"/>
    <mergeCell ref="H20:I22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Cone Engineering,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Craig</dc:creator>
  <cp:keywords/>
  <dc:description/>
  <cp:lastModifiedBy>Rich Craig</cp:lastModifiedBy>
  <dcterms:created xsi:type="dcterms:W3CDTF">2007-03-07T19:20:03Z</dcterms:created>
  <dcterms:modified xsi:type="dcterms:W3CDTF">2009-01-20T19:56:32Z</dcterms:modified>
  <cp:category/>
  <cp:version/>
  <cp:contentType/>
  <cp:contentStatus/>
</cp:coreProperties>
</file>